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30 марта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G20" i="1"/>
  <c r="F20" i="1"/>
  <c r="E20" i="1"/>
  <c r="J9" i="1"/>
  <c r="I9" i="1"/>
  <c r="H9" i="1"/>
  <c r="G9" i="1"/>
  <c r="F9" i="1"/>
  <c r="E9" i="1"/>
  <c r="J19" i="1" l="1"/>
  <c r="I19" i="1"/>
  <c r="H19" i="1"/>
  <c r="J16" i="1"/>
  <c r="J20" i="1" s="1"/>
  <c r="I16" i="1"/>
  <c r="I20" i="1" s="1"/>
  <c r="H16" i="1"/>
  <c r="H20" i="1" l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<sst xmlns="http://schemas.openxmlformats.org/spreadsheetml/2006/main" count="51" uniqueCount="46">
  <si>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</si>
  <si>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</si>
  <si>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</si>
  <si>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</si>
  <si>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</si>
  <si>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</si>
  <si>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</si>
  <si>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</si>
  <si>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</si>
  <si>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</si>
  <si>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</si>
  <si>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</si>
  <si>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</si>
  <si>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</si>
  <si>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</si>
  <si>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</si>
  <si>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</si>
  <si>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</si>
  <si>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</si>
  <si>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</si>
  <si>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</si>
  <si>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</si>
  <si>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</si>
  <si>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</si>
  <si>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</si>
  <si>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</si>
  <si>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</si>
  <si>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</si>
  <si>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</si>
  <si>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 xml:space="preserve">Хлеб из  муки пшеничной </t>
  </si>
  <si>
    <t xml:space="preserve">Сыр </t>
  </si>
  <si>
    <t>Кофейный напиток на молоке</t>
  </si>
  <si>
    <t>Тефтели мясные</t>
  </si>
  <si>
    <t>Каша рисовая</t>
  </si>
  <si>
    <t>Масло сливочное</t>
  </si>
  <si>
    <t>Салат из свеклы с маслом</t>
  </si>
  <si>
    <t>Рассольник  ленинградский</t>
  </si>
  <si>
    <t>Капуста тушённая</t>
  </si>
  <si>
    <t>Компот из зам. Ягод</t>
  </si>
  <si>
    <t>полдник</t>
  </si>
  <si>
    <t>Макароны с сыром</t>
  </si>
  <si>
    <t>изделие</t>
  </si>
  <si>
    <t>Фрукты</t>
  </si>
  <si>
    <t>Напиток фруктовый</t>
  </si>
  <si>
    <t xml:space="preserve">Хлеб из  муки ржано-пшеничной 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</si>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</sst>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2" fontId="4" fillId="0" borderId="1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ont="1" applyFill="1" applyBorder="1"/>
    <xf numFmtId="0" fontId="0" fillId="0" borderId="6" xfId="0" applyFont="1" applyFill="1" applyBorder="1"/>
    <xf numFmtId="0" fontId="0" fillId="0" borderId="6" xfId="0" applyFont="1" applyFill="1" applyBorder="1" applyAlignment="1" applyProtection="1">
      <alignment wrapText="1"/>
      <protection locked="0"/>
    </xf>
    <xf numFmtId="1" fontId="0" fillId="0" borderId="6" xfId="0" applyNumberFormat="1" applyFont="1" applyFill="1" applyBorder="1" applyProtection="1">
      <protection locked="0"/>
    </xf>
    <xf numFmtId="2" fontId="0" fillId="0" borderId="6" xfId="0" applyNumberFormat="1" applyFont="1" applyFill="1" applyBorder="1" applyProtection="1">
      <protection locked="0"/>
    </xf>
    <xf numFmtId="2" fontId="0" fillId="0" borderId="7" xfId="0" applyNumberFormat="1" applyFont="1" applyFill="1" applyBorder="1" applyProtection="1">
      <protection locked="0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2" fontId="0" fillId="0" borderId="9" xfId="0" applyNumberFormat="1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 wrapText="1"/>
      <protection locked="0"/>
    </xf>
    <xf numFmtId="1" fontId="0" fillId="0" borderId="18" xfId="0" applyNumberFormat="1" applyFont="1" applyFill="1" applyBorder="1" applyProtection="1">
      <protection locked="0"/>
    </xf>
    <xf numFmtId="2" fontId="0" fillId="0" borderId="18" xfId="0" applyNumberFormat="1" applyFont="1" applyFill="1" applyBorder="1" applyProtection="1">
      <protection locked="0"/>
    </xf>
    <xf numFmtId="2" fontId="0" fillId="0" borderId="19" xfId="0" applyNumberFormat="1" applyFont="1" applyFill="1" applyBorder="1" applyProtection="1">
      <protection locked="0"/>
    </xf>
    <xf numFmtId="0" fontId="0" fillId="0" borderId="20" xfId="0" applyFont="1" applyFill="1" applyBorder="1"/>
    <xf numFmtId="0" fontId="0" fillId="0" borderId="11" xfId="0" applyFont="1" applyFill="1" applyBorder="1" applyProtection="1"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1" fontId="3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0" fontId="0" fillId="0" borderId="10" xfId="0" applyFont="1" applyFill="1" applyBorder="1"/>
    <xf numFmtId="1" fontId="0" fillId="0" borderId="11" xfId="0" applyNumberFormat="1" applyFont="1" applyFill="1" applyBorder="1" applyProtection="1">
      <protection locked="0"/>
    </xf>
    <xf numFmtId="2" fontId="0" fillId="0" borderId="11" xfId="0" applyNumberFormat="1" applyFont="1" applyFill="1" applyBorder="1" applyProtection="1">
      <protection locked="0"/>
    </xf>
    <xf numFmtId="2" fontId="0" fillId="0" borderId="12" xfId="0" applyNumberFormat="1" applyFont="1" applyFill="1" applyBorder="1" applyProtection="1">
      <protection locked="0"/>
    </xf>
    <xf numFmtId="0" fontId="0" fillId="0" borderId="4" xfId="0" applyFont="1" applyFill="1" applyBorder="1"/>
    <xf numFmtId="0" fontId="0" fillId="0" borderId="4" xfId="0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2" fontId="0" fillId="0" borderId="1" xfId="0" applyNumberFormat="1" applyFont="1" applyFill="1" applyBorder="1" applyAlignment="1" applyProtection="1">
      <alignment horizontal="right"/>
      <protection locked="0"/>
    </xf>
    <xf numFmtId="1" fontId="3" fillId="0" borderId="18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>
      <protection locked="0"/>
    </xf>
    <xf numFmtId="2" fontId="0" fillId="0" borderId="16" xfId="0" applyNumberFormat="1" applyFont="1" applyFill="1" applyBorder="1" applyProtection="1">
      <protection locked="0"/>
    </xf>
    <xf numFmtId="0" fontId="0" fillId="0" borderId="11" xfId="0" applyFont="1" applyFill="1" applyBorder="1"/>
    <xf numFmtId="1" fontId="3" fillId="0" borderId="11" xfId="0" applyNumberFormat="1" applyFont="1" applyFill="1" applyBorder="1"/>
    <xf numFmtId="2" fontId="3" fillId="0" borderId="11" xfId="0" applyNumberFormat="1" applyFont="1" applyFill="1" applyBorder="1"/>
    <xf numFmtId="2" fontId="3" fillId="0" borderId="12" xfId="0" applyNumberFormat="1" applyFont="1" applyFill="1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4" customWidth="1"/>
    <col min="2" max="2" width="11.5703125" style="4" customWidth="1"/>
    <col min="3" max="3" width="8" style="4" customWidth="1"/>
    <col min="4" max="4" width="41.5703125" style="4" customWidth="1"/>
    <col min="5" max="5" width="10.140625" style="4" customWidth="1"/>
    <col min="6" max="6" width="9.140625" style="4"/>
    <col min="7" max="7" width="13.4257812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9.140625" style="4"/>
  </cols>
  <sheetData>
    <row r="1" spans="1:10" x14ac:dyDescent="0.25">
      <c r="A1" s="4" t="s">
        <v>0</v>
      </c>
      <c r="B1" s="53" t="s">
        <v>45</v>
      </c>
      <c r="C1" s="54"/>
      <c r="D1" s="55"/>
      <c r="E1" s="4" t="s">
        <v>21</v>
      </c>
      <c r="F1" s="5"/>
      <c r="I1" s="4" t="s">
        <v>1</v>
      </c>
      <c r="J1" s="6">
        <v>44650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3">
        <v>202</v>
      </c>
      <c r="D4" s="12" t="s">
        <v>33</v>
      </c>
      <c r="E4" s="13">
        <v>200</v>
      </c>
      <c r="F4" s="14">
        <v>19</v>
      </c>
      <c r="G4" s="14">
        <v>260.05</v>
      </c>
      <c r="H4" s="14">
        <v>6.14</v>
      </c>
      <c r="I4" s="14">
        <v>6.94</v>
      </c>
      <c r="J4" s="15">
        <v>43.36</v>
      </c>
    </row>
    <row r="5" spans="1:10" x14ac:dyDescent="0.25">
      <c r="A5" s="16"/>
      <c r="B5" s="17" t="s">
        <v>12</v>
      </c>
      <c r="C5" s="3">
        <v>419</v>
      </c>
      <c r="D5" s="18" t="s">
        <v>31</v>
      </c>
      <c r="E5" s="19">
        <v>200</v>
      </c>
      <c r="F5" s="20">
        <v>15</v>
      </c>
      <c r="G5" s="20">
        <v>104.86</v>
      </c>
      <c r="H5" s="20">
        <v>3.9</v>
      </c>
      <c r="I5" s="20">
        <v>3.5</v>
      </c>
      <c r="J5" s="21">
        <v>13.67</v>
      </c>
    </row>
    <row r="6" spans="1:10" x14ac:dyDescent="0.25">
      <c r="A6" s="16"/>
      <c r="B6" s="17" t="s">
        <v>26</v>
      </c>
      <c r="C6" s="3">
        <v>16</v>
      </c>
      <c r="D6" s="18" t="s">
        <v>34</v>
      </c>
      <c r="E6" s="19">
        <v>10</v>
      </c>
      <c r="F6" s="20">
        <v>4</v>
      </c>
      <c r="G6" s="20">
        <v>74.8</v>
      </c>
      <c r="H6" s="20">
        <v>0.08</v>
      </c>
      <c r="I6" s="20">
        <v>8.3000000000000007</v>
      </c>
      <c r="J6" s="21">
        <v>0.08</v>
      </c>
    </row>
    <row r="7" spans="1:10" x14ac:dyDescent="0.25">
      <c r="A7" s="16"/>
      <c r="B7" s="22" t="s">
        <v>26</v>
      </c>
      <c r="C7" s="3">
        <v>13</v>
      </c>
      <c r="D7" s="18" t="s">
        <v>30</v>
      </c>
      <c r="E7" s="19">
        <v>30</v>
      </c>
      <c r="F7" s="20">
        <v>24</v>
      </c>
      <c r="G7" s="20">
        <v>35.799999999999997</v>
      </c>
      <c r="H7" s="20">
        <v>6.96</v>
      </c>
      <c r="I7" s="20">
        <v>8.85</v>
      </c>
      <c r="J7" s="21">
        <v>0</v>
      </c>
    </row>
    <row r="8" spans="1:10" x14ac:dyDescent="0.25">
      <c r="A8" s="16"/>
      <c r="B8" s="23" t="s">
        <v>22</v>
      </c>
      <c r="C8" s="24">
        <v>18</v>
      </c>
      <c r="D8" s="25" t="s">
        <v>27</v>
      </c>
      <c r="E8" s="26">
        <v>60</v>
      </c>
      <c r="F8" s="27">
        <v>6</v>
      </c>
      <c r="G8" s="27">
        <v>157.41999999999999</v>
      </c>
      <c r="H8" s="27">
        <v>4.5</v>
      </c>
      <c r="I8" s="27">
        <v>1.74</v>
      </c>
      <c r="J8" s="28">
        <v>30.84</v>
      </c>
    </row>
    <row r="9" spans="1:10" ht="15.75" thickBot="1" x14ac:dyDescent="0.3">
      <c r="A9" s="29"/>
      <c r="B9" s="30"/>
      <c r="C9" s="30"/>
      <c r="D9" s="31"/>
      <c r="E9" s="32">
        <f t="shared" ref="E9:J9" si="0">SUM(E4:E8)</f>
        <v>500</v>
      </c>
      <c r="F9" s="33">
        <f t="shared" si="0"/>
        <v>68</v>
      </c>
      <c r="G9" s="33">
        <f t="shared" si="0"/>
        <v>632.93000000000006</v>
      </c>
      <c r="H9" s="33">
        <f t="shared" si="0"/>
        <v>21.58</v>
      </c>
      <c r="I9" s="33">
        <f t="shared" si="0"/>
        <v>29.330000000000002</v>
      </c>
      <c r="J9" s="34">
        <f t="shared" si="0"/>
        <v>87.95</v>
      </c>
    </row>
    <row r="10" spans="1:10" x14ac:dyDescent="0.25">
      <c r="A10" s="10" t="s">
        <v>13</v>
      </c>
      <c r="B10" s="11" t="s">
        <v>19</v>
      </c>
      <c r="C10" s="35"/>
      <c r="D10" s="12"/>
      <c r="E10" s="13"/>
      <c r="F10" s="14"/>
      <c r="G10" s="14"/>
      <c r="H10" s="14"/>
      <c r="I10" s="14"/>
      <c r="J10" s="15"/>
    </row>
    <row r="11" spans="1:10" x14ac:dyDescent="0.25">
      <c r="A11" s="16"/>
      <c r="B11" s="22"/>
      <c r="C11" s="22"/>
      <c r="D11" s="18"/>
      <c r="E11" s="19"/>
      <c r="F11" s="20"/>
      <c r="G11" s="20"/>
      <c r="H11" s="20"/>
      <c r="I11" s="20"/>
      <c r="J11" s="21"/>
    </row>
    <row r="12" spans="1:10" ht="15.75" thickBot="1" x14ac:dyDescent="0.3">
      <c r="A12" s="36"/>
      <c r="B12" s="30"/>
      <c r="C12" s="30"/>
      <c r="D12" s="31"/>
      <c r="E12" s="37"/>
      <c r="F12" s="38"/>
      <c r="G12" s="38"/>
      <c r="H12" s="38"/>
      <c r="I12" s="38"/>
      <c r="J12" s="39"/>
    </row>
    <row r="13" spans="1:10" x14ac:dyDescent="0.25">
      <c r="A13" s="16" t="s">
        <v>14</v>
      </c>
      <c r="B13" s="40" t="s">
        <v>15</v>
      </c>
      <c r="C13" s="3">
        <v>82</v>
      </c>
      <c r="D13" s="41" t="s">
        <v>35</v>
      </c>
      <c r="E13" s="42">
        <v>60</v>
      </c>
      <c r="F13" s="43">
        <v>8</v>
      </c>
      <c r="G13" s="43">
        <v>28.12</v>
      </c>
      <c r="H13" s="43">
        <v>0.31</v>
      </c>
      <c r="I13" s="43">
        <v>2.1800000000000002</v>
      </c>
      <c r="J13" s="15">
        <v>1.82</v>
      </c>
    </row>
    <row r="14" spans="1:10" x14ac:dyDescent="0.25">
      <c r="A14" s="16"/>
      <c r="B14" s="17" t="s">
        <v>16</v>
      </c>
      <c r="C14" s="3">
        <v>122</v>
      </c>
      <c r="D14" s="18" t="s">
        <v>36</v>
      </c>
      <c r="E14" s="19">
        <v>200</v>
      </c>
      <c r="F14" s="44">
        <v>13.5</v>
      </c>
      <c r="G14" s="20">
        <v>87.31</v>
      </c>
      <c r="H14" s="20">
        <v>1.94</v>
      </c>
      <c r="I14" s="20">
        <v>2.76</v>
      </c>
      <c r="J14" s="21">
        <v>13.68</v>
      </c>
    </row>
    <row r="15" spans="1:10" x14ac:dyDescent="0.25">
      <c r="A15" s="16"/>
      <c r="B15" s="17" t="s">
        <v>17</v>
      </c>
      <c r="C15" s="3">
        <v>309</v>
      </c>
      <c r="D15" s="18" t="s">
        <v>32</v>
      </c>
      <c r="E15" s="19">
        <v>90</v>
      </c>
      <c r="F15" s="44">
        <v>37.299999999999997</v>
      </c>
      <c r="G15" s="20">
        <v>257.31</v>
      </c>
      <c r="H15" s="20">
        <v>16.09</v>
      </c>
      <c r="I15" s="20">
        <v>14.21</v>
      </c>
      <c r="J15" s="21">
        <v>13.41</v>
      </c>
    </row>
    <row r="16" spans="1:10" x14ac:dyDescent="0.25">
      <c r="A16" s="16"/>
      <c r="B16" s="17" t="s">
        <v>18</v>
      </c>
      <c r="C16" s="3">
        <v>321</v>
      </c>
      <c r="D16" s="18" t="s">
        <v>37</v>
      </c>
      <c r="E16" s="19">
        <v>150</v>
      </c>
      <c r="F16" s="20">
        <v>23</v>
      </c>
      <c r="G16" s="44">
        <v>112.65</v>
      </c>
      <c r="H16" s="1">
        <f>20.65/1000*150</f>
        <v>3.0974999999999997</v>
      </c>
      <c r="I16" s="1">
        <f>32.37/1000*150</f>
        <v>4.8554999999999993</v>
      </c>
      <c r="J16" s="2">
        <f>94.27/1000*150</f>
        <v>14.140499999999999</v>
      </c>
    </row>
    <row r="17" spans="1:10" x14ac:dyDescent="0.25">
      <c r="A17" s="16"/>
      <c r="B17" s="17" t="s">
        <v>28</v>
      </c>
      <c r="C17" s="3">
        <v>457</v>
      </c>
      <c r="D17" s="18" t="s">
        <v>38</v>
      </c>
      <c r="E17" s="19">
        <v>200</v>
      </c>
      <c r="F17" s="20">
        <v>6</v>
      </c>
      <c r="G17" s="20">
        <v>83.64</v>
      </c>
      <c r="H17" s="1">
        <v>0.1</v>
      </c>
      <c r="I17" s="1">
        <v>0.04</v>
      </c>
      <c r="J17" s="2">
        <v>20.72</v>
      </c>
    </row>
    <row r="18" spans="1:10" x14ac:dyDescent="0.25">
      <c r="A18" s="16"/>
      <c r="B18" s="17" t="s">
        <v>23</v>
      </c>
      <c r="C18" s="3">
        <v>18</v>
      </c>
      <c r="D18" s="18" t="s">
        <v>29</v>
      </c>
      <c r="E18" s="19">
        <v>20</v>
      </c>
      <c r="F18" s="20">
        <v>2</v>
      </c>
      <c r="G18" s="20">
        <v>52.34</v>
      </c>
      <c r="H18" s="1">
        <v>1.5</v>
      </c>
      <c r="I18" s="1">
        <v>0.57999999999999996</v>
      </c>
      <c r="J18" s="2">
        <v>10.28</v>
      </c>
    </row>
    <row r="19" spans="1:10" x14ac:dyDescent="0.25">
      <c r="A19" s="16"/>
      <c r="B19" s="17" t="s">
        <v>20</v>
      </c>
      <c r="C19" s="3">
        <v>19</v>
      </c>
      <c r="D19" s="18" t="s">
        <v>44</v>
      </c>
      <c r="E19" s="19">
        <v>20</v>
      </c>
      <c r="F19" s="20">
        <v>2</v>
      </c>
      <c r="G19" s="20">
        <v>45.98</v>
      </c>
      <c r="H19" s="1">
        <f>2.24/40*20</f>
        <v>1.1200000000000001</v>
      </c>
      <c r="I19" s="1">
        <f>0.44/40*20</f>
        <v>0.21999999999999997</v>
      </c>
      <c r="J19" s="2">
        <f>19.76/40*20</f>
        <v>9.8800000000000008</v>
      </c>
    </row>
    <row r="20" spans="1:10" x14ac:dyDescent="0.25">
      <c r="A20" s="16"/>
      <c r="B20" s="23"/>
      <c r="C20" s="23"/>
      <c r="D20" s="25"/>
      <c r="E20" s="45">
        <f t="shared" ref="E20:J20" si="1">SUM(E13:E19)</f>
        <v>740</v>
      </c>
      <c r="F20" s="46">
        <f t="shared" si="1"/>
        <v>91.8</v>
      </c>
      <c r="G20" s="46">
        <f t="shared" si="1"/>
        <v>667.35</v>
      </c>
      <c r="H20" s="46">
        <f t="shared" si="1"/>
        <v>24.157500000000002</v>
      </c>
      <c r="I20" s="46">
        <f t="shared" si="1"/>
        <v>24.845499999999994</v>
      </c>
      <c r="J20" s="47">
        <f t="shared" si="1"/>
        <v>83.930499999999995</v>
      </c>
    </row>
    <row r="21" spans="1:10" ht="15.75" thickBot="1" x14ac:dyDescent="0.3">
      <c r="A21" s="36"/>
      <c r="B21" s="30"/>
      <c r="C21" s="30"/>
      <c r="D21" s="31"/>
      <c r="E21" s="37"/>
      <c r="F21" s="38"/>
      <c r="G21" s="38"/>
      <c r="H21" s="38"/>
      <c r="I21" s="38"/>
      <c r="J21" s="39"/>
    </row>
    <row r="22" spans="1:10" x14ac:dyDescent="0.25">
      <c r="A22" s="10" t="s">
        <v>39</v>
      </c>
      <c r="B22" s="11" t="s">
        <v>11</v>
      </c>
      <c r="C22" s="3">
        <v>226</v>
      </c>
      <c r="D22" s="12" t="s">
        <v>40</v>
      </c>
      <c r="E22" s="13">
        <v>200</v>
      </c>
      <c r="F22" s="14">
        <v>24</v>
      </c>
      <c r="G22" s="14">
        <v>378.98</v>
      </c>
      <c r="H22" s="14">
        <v>15.09</v>
      </c>
      <c r="I22" s="14">
        <v>13.64</v>
      </c>
      <c r="J22" s="15">
        <v>48.96</v>
      </c>
    </row>
    <row r="23" spans="1:10" x14ac:dyDescent="0.25">
      <c r="A23" s="16"/>
      <c r="B23" s="40" t="s">
        <v>41</v>
      </c>
      <c r="C23" s="3">
        <v>403</v>
      </c>
      <c r="D23" s="41" t="s">
        <v>42</v>
      </c>
      <c r="E23" s="42">
        <v>100</v>
      </c>
      <c r="F23" s="43"/>
      <c r="G23" s="43">
        <v>44.4</v>
      </c>
      <c r="H23" s="43">
        <v>0.4</v>
      </c>
      <c r="I23" s="43">
        <v>0.4</v>
      </c>
      <c r="J23" s="48">
        <v>9.8000000000000007</v>
      </c>
    </row>
    <row r="24" spans="1:10" x14ac:dyDescent="0.25">
      <c r="A24" s="16"/>
      <c r="B24" s="17" t="s">
        <v>12</v>
      </c>
      <c r="C24" s="3">
        <v>484</v>
      </c>
      <c r="D24" s="18" t="s">
        <v>43</v>
      </c>
      <c r="E24" s="19">
        <v>200</v>
      </c>
      <c r="F24" s="20">
        <v>5</v>
      </c>
      <c r="G24" s="20">
        <v>90.6</v>
      </c>
      <c r="H24" s="20">
        <v>2</v>
      </c>
      <c r="I24" s="20">
        <v>0.2</v>
      </c>
      <c r="J24" s="21">
        <v>20.2</v>
      </c>
    </row>
    <row r="25" spans="1:10" x14ac:dyDescent="0.25">
      <c r="A25" s="16"/>
      <c r="B25" s="23" t="s">
        <v>22</v>
      </c>
      <c r="C25" s="3">
        <v>18</v>
      </c>
      <c r="D25" s="25" t="s">
        <v>27</v>
      </c>
      <c r="E25" s="26">
        <v>20</v>
      </c>
      <c r="F25" s="27">
        <v>2</v>
      </c>
      <c r="G25" s="27">
        <v>52.34</v>
      </c>
      <c r="H25" s="27">
        <v>1.5</v>
      </c>
      <c r="I25" s="27">
        <v>0.57999999999999996</v>
      </c>
      <c r="J25" s="28">
        <v>10.28</v>
      </c>
    </row>
    <row r="26" spans="1:10" ht="15.75" thickBot="1" x14ac:dyDescent="0.3">
      <c r="A26" s="36"/>
      <c r="B26" s="49"/>
      <c r="C26" s="49"/>
      <c r="D26" s="49"/>
      <c r="E26" s="50">
        <f t="shared" ref="E26:J26" si="2">SUM(E22:E25)</f>
        <v>520</v>
      </c>
      <c r="F26" s="51">
        <f t="shared" si="2"/>
        <v>31</v>
      </c>
      <c r="G26" s="51">
        <f t="shared" si="2"/>
        <v>566.32000000000005</v>
      </c>
      <c r="H26" s="51">
        <f t="shared" si="2"/>
        <v>18.990000000000002</v>
      </c>
      <c r="I26" s="51">
        <f t="shared" si="2"/>
        <v>14.82</v>
      </c>
      <c r="J26" s="52">
        <f t="shared" si="2"/>
        <v>89.240000000000009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марта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Яна</cp:lastModifiedBy>
  <cp:lastPrinted>2021-05-18T10:32:40Z</cp:lastPrinted>
  <dcterms:created xsi:type="dcterms:W3CDTF">2015-06-05T18:19:34Z</dcterms:created>
  <dcterms:modified xsi:type="dcterms:W3CDTF">2022-03-25T14:04:56Z</dcterms:modified>
</cp:coreProperties>
</file>